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5" windowWidth="15300" windowHeight="8025"/>
  </bookViews>
  <sheets>
    <sheet name="Progr. 2017-2018 27-01-17" sheetId="4" r:id="rId1"/>
    <sheet name="Foglio3" sheetId="3" r:id="rId2"/>
  </sheets>
  <definedNames>
    <definedName name="_xlnm.Print_Area" localSheetId="0">'Progr. 2017-2018 27-01-17'!$A$1:$N$34</definedName>
    <definedName name="_xlnm.Print_Titles" localSheetId="0">'Progr. 2017-2018 27-01-17'!$2:$2</definedName>
  </definedNames>
  <calcPr calcId="145621"/>
</workbook>
</file>

<file path=xl/calcChain.xml><?xml version="1.0" encoding="utf-8"?>
<calcChain xmlns="http://schemas.openxmlformats.org/spreadsheetml/2006/main">
  <c r="J13" i="4" l="1"/>
  <c r="K22" i="4" l="1"/>
  <c r="J9" i="4"/>
  <c r="I10" i="4"/>
  <c r="K14" i="4"/>
  <c r="K13" i="4" l="1"/>
  <c r="J28" i="4" l="1"/>
  <c r="J15" i="4"/>
  <c r="K8" i="4"/>
  <c r="K9" i="4"/>
  <c r="K32" i="4"/>
  <c r="K31" i="4" l="1"/>
  <c r="I29" i="4"/>
  <c r="K29" i="4" s="1"/>
  <c r="K28" i="4"/>
  <c r="K27" i="4"/>
  <c r="K26" i="4"/>
  <c r="J18" i="4" l="1"/>
  <c r="I18" i="4"/>
  <c r="J4" i="4"/>
  <c r="K25" i="4" l="1"/>
  <c r="K24" i="4"/>
  <c r="K23" i="4"/>
  <c r="K21" i="4"/>
  <c r="K18" i="4"/>
  <c r="K15" i="4"/>
  <c r="K6" i="4"/>
  <c r="K3" i="4"/>
  <c r="K5" i="4" l="1"/>
  <c r="K4" i="4"/>
  <c r="K16" i="4"/>
  <c r="K17" i="4"/>
  <c r="K19" i="4"/>
</calcChain>
</file>

<file path=xl/sharedStrings.xml><?xml version="1.0" encoding="utf-8"?>
<sst xmlns="http://schemas.openxmlformats.org/spreadsheetml/2006/main" count="178" uniqueCount="108">
  <si>
    <t>CODICE
FISCALE</t>
  </si>
  <si>
    <t>ANNUALITA'
NELLA QUALE
SI PREVEDE DI
DARE AVVIO
ALLA
PROCEDURA
DI ACQUISTO</t>
  </si>
  <si>
    <t>SETTORE</t>
  </si>
  <si>
    <t>CPV</t>
  </si>
  <si>
    <t>DESCRIZIONE
ACQUISTO</t>
  </si>
  <si>
    <t>DURATA
DEL
CONTRATTO</t>
  </si>
  <si>
    <t>TIPOLOGIA DI
PROCEDURA</t>
  </si>
  <si>
    <t>NOTE</t>
  </si>
  <si>
    <t>servizio</t>
  </si>
  <si>
    <t>COSTI SU
ANNUALITA'
SUCCESSIVE
(costi senza I.V.A.)</t>
  </si>
  <si>
    <t>STIMA COSTI
PROGRAMMA-
ZIONE ANNO
2018
(costi senza I.V.A.)</t>
  </si>
  <si>
    <t>STIMA COSTI
PROGRAMMA-
ZIONE ANNO
2017
(costi senza I.V.A.)</t>
  </si>
  <si>
    <t>STIMA COSTI
PROGRAMMA-
ZIONE TOTALE
(costi senza I.V.A.)</t>
  </si>
  <si>
    <t>fornitura</t>
  </si>
  <si>
    <t xml:space="preserve"> Buoni pasto</t>
  </si>
  <si>
    <t>Stampa e pubblicazioni
(carta, cancelleria, stampati e pubblicazioni)</t>
  </si>
  <si>
    <t>Energia elettrica</t>
  </si>
  <si>
    <t>Procedura 
negoziata</t>
  </si>
  <si>
    <t xml:space="preserve"> Adesione Convenzione Consip</t>
  </si>
  <si>
    <t>Gara
comunitaria</t>
  </si>
  <si>
    <t>Procedura
 aperta sotto soglia</t>
  </si>
  <si>
    <t xml:space="preserve">
Noleggio n. 2 autovetture senza conducente  
Fiat Panda e Fiat Punto, Convenzione Consip 9, Lotto 1  solo canone auto
          </t>
  </si>
  <si>
    <t>Servizio di deposito e custodia
 della documentazione-gestione
 archivio remoto</t>
  </si>
  <si>
    <t>97076950589</t>
  </si>
  <si>
    <t>RDO 
su MEPA</t>
  </si>
  <si>
    <r>
      <t xml:space="preserve">
Servizio di classificazione del materiale documentale dell'Autorità 
</t>
    </r>
    <r>
      <rPr>
        <b/>
        <sz val="11"/>
        <rFont val="Times New Roman"/>
        <family val="1"/>
      </rPr>
      <t/>
    </r>
  </si>
  <si>
    <t>12 + 12</t>
  </si>
  <si>
    <t>Procedura negoziata sotto soglia</t>
  </si>
  <si>
    <t>Strumenti
Consip</t>
  </si>
  <si>
    <t>01.03.2017</t>
  </si>
  <si>
    <t>Acquisto arredi</t>
  </si>
  <si>
    <t>Servizio traduzioni</t>
  </si>
  <si>
    <r>
      <t xml:space="preserve">Maintenance software Novell/Suse </t>
    </r>
    <r>
      <rPr>
        <b/>
        <sz val="13"/>
        <rFont val="Times New Roman"/>
        <family val="1"/>
      </rPr>
      <t xml:space="preserve"> </t>
    </r>
  </si>
  <si>
    <t xml:space="preserve"> Gestione integrata della sicurezza 
sui luoghi di lavoro</t>
  </si>
  <si>
    <t>1.08.2017</t>
  </si>
  <si>
    <t>1.04.2017</t>
  </si>
  <si>
    <t>DECORRENZA 
DEL NUOVO
CONTRATTO</t>
  </si>
  <si>
    <t>5.04.2018</t>
  </si>
  <si>
    <t>25.05.2017</t>
  </si>
  <si>
    <t>01.04.2018</t>
  </si>
  <si>
    <t>17.09.2017</t>
  </si>
  <si>
    <t>01.05.2017</t>
  </si>
  <si>
    <t>1.01.2019</t>
  </si>
  <si>
    <t>01.08.2017</t>
  </si>
  <si>
    <t>01.09.2017</t>
  </si>
  <si>
    <t>01.07.2017</t>
  </si>
  <si>
    <t>18.09.2017
16.07.2017</t>
  </si>
  <si>
    <t>01.08.2018</t>
  </si>
  <si>
    <t>31.01.2018</t>
  </si>
  <si>
    <t>01.03.2018</t>
  </si>
  <si>
    <t>14.08.2018</t>
  </si>
  <si>
    <t>01.11.2017</t>
  </si>
  <si>
    <t>01.01.2018</t>
  </si>
  <si>
    <t>Piattaforma e-procurement
dell'Autorità</t>
  </si>
  <si>
    <t>Strumenti
Consip
o riuso</t>
  </si>
  <si>
    <t>Rinnovo ex art. 57 comma 5 lett. b) D.lgs. 163/06</t>
  </si>
  <si>
    <t>12 
+ 12 proroga</t>
  </si>
  <si>
    <t>Spese anni 
successivi presunte in
caso di proroga 
 Convenzione
 Consip</t>
  </si>
  <si>
    <t>24 + 12</t>
  </si>
  <si>
    <t>12 + 12
+12</t>
  </si>
  <si>
    <t>Convenzione Consip</t>
  </si>
  <si>
    <t>SPC 2</t>
  </si>
  <si>
    <t>Telefonia fissa</t>
  </si>
  <si>
    <t>Maintenance  "Lotus notes IBM Domino enterprise Client access license authorized user annual 
SW subscription e support renewal"</t>
  </si>
  <si>
    <t xml:space="preserve">
Rinnovo maintenance  licenze Oracle Database 
Enterprise Edition - Processor Perpetual
 </t>
  </si>
  <si>
    <t xml:space="preserve">Manutenzione Sophos SG550 Appliance 3Y Fullguard Actie-Active 
</t>
  </si>
  <si>
    <t xml:space="preserve">SIAP CONTABILITA' 
- Maintenance e supporto specialistico </t>
  </si>
  <si>
    <t>SIAP HR 
- Maintenance e supporto specialistico</t>
  </si>
  <si>
    <t>Acquisto Hardware postazioni di lavoro</t>
  </si>
  <si>
    <t xml:space="preserve">pagamento
anticipato
in un'unica soluzione
</t>
  </si>
  <si>
    <t>Sistema informativo AGCM: servizi applicativi per lo sviluppo, la manutenzione e il supporto</t>
  </si>
  <si>
    <t>Sistema informativo AGCM: servizi sistemistici per lo sviluppo, la manutenzione e il supporto</t>
  </si>
  <si>
    <r>
      <t xml:space="preserve">
Pubblicazioni periodiche 
italiane  ed estere 
 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 </t>
    </r>
  </si>
  <si>
    <t xml:space="preserve">Copertura
 assicurativa VITA 
</t>
  </si>
  <si>
    <t xml:space="preserve">Copertura 
assicurativa INFORTUNI
 </t>
  </si>
  <si>
    <t xml:space="preserve">Materiali di consumo per i servizi igienici dell'Autorità </t>
  </si>
  <si>
    <t xml:space="preserve">Acquisto sistemi di videoconferenza 
</t>
  </si>
  <si>
    <t>PROGRAMMA BIENNALE DEGLI ACQUISTI DI BENI E SERVIZI AGCM
(ai sensi art. 21,  comma 6, D.lgs. N. 50/2016) 
ANNI 2017/2018</t>
  </si>
  <si>
    <t xml:space="preserve">
ANNUALITA'
NEL QUALE
L'INTERVENTO
 E' STATO
 INSERITO</t>
  </si>
  <si>
    <t xml:space="preserve">Accesso  banche dati e 
a pubblicazioni 
on line </t>
  </si>
  <si>
    <t>28.02.2017</t>
  </si>
  <si>
    <t xml:space="preserve">Servizi integrativi al controllo di gestione
</t>
  </si>
  <si>
    <t>Assessment Hardware 
e Software Autorità</t>
  </si>
  <si>
    <t xml:space="preserve">Servizio di gestione dell'anagrafe dei contribuenti tenuti al versamento del contributo agli oneri di funzionamento dell'Autorità </t>
  </si>
  <si>
    <t xml:space="preserve"> Rassegna stampa e monitoraggio
 radiotelevisivo </t>
  </si>
  <si>
    <t>durata stimata  
(dipende da
 Convenzione
 Consip)
pagamento anticipato unica soluzione</t>
  </si>
  <si>
    <t>pagamento
anticipato
in un'unica soluzione</t>
  </si>
  <si>
    <t>pagamento
anticipato
in un' unica soluzione</t>
  </si>
  <si>
    <t>Controllo di gestione:
 acquisizione
 sistema informatico</t>
  </si>
  <si>
    <t>79970000-4</t>
  </si>
  <si>
    <t>79821000-5</t>
  </si>
  <si>
    <t>71317000-3</t>
  </si>
  <si>
    <t>65300000-6</t>
  </si>
  <si>
    <t>64210000-1</t>
  </si>
  <si>
    <t>72261000-2</t>
  </si>
  <si>
    <t>22100000-1</t>
  </si>
  <si>
    <t>66510000-8</t>
  </si>
  <si>
    <t>63100000-0</t>
  </si>
  <si>
    <t>722610000-2</t>
  </si>
  <si>
    <t>60170000-0</t>
  </si>
  <si>
    <t>33760000-5</t>
  </si>
  <si>
    <t>79995200-7</t>
  </si>
  <si>
    <t>72000000-5</t>
  </si>
  <si>
    <t>39000000-2</t>
  </si>
  <si>
    <t>79530000-8</t>
  </si>
  <si>
    <t>79400000-8</t>
  </si>
  <si>
    <t>72300000-8</t>
  </si>
  <si>
    <t>30200000-1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</si>
</sst>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0.000000000000"/>
  </numFmts>
  <fonts count="8" x14ac:knownFonts="1">
    <font>
      <sz val="11"/>
      <color theme="1"/>
      <name val="Garamond"/>
      <family val="2"/>
      <scheme val="minor"/>
    </font>
    <font>
      <b/>
      <sz val="8"/>
      <color theme="1"/>
      <name val="Arial"/>
      <family val="2"/>
    </font>
    <font>
      <b/>
      <sz val="11"/>
      <name val="Times New Roman"/>
      <family val="1"/>
    </font>
    <font>
      <b/>
      <sz val="9"/>
      <color theme="1"/>
      <name val="Arial"/>
      <family val="2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color theme="1"/>
      <name val="Garamond"/>
      <family val="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8" fontId="5" fillId="0" borderId="10" xfId="0" applyNumberFormat="1" applyFont="1" applyFill="1" applyBorder="1" applyAlignment="1">
      <alignment horizontal="center" vertical="center" wrapText="1"/>
    </xf>
    <xf numFmtId="8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8" fontId="5" fillId="0" borderId="2" xfId="0" applyNumberFormat="1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8" fontId="5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ravatta nera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70" zoomScaleNormal="70" workbookViewId="0">
      <selection activeCell="D6" sqref="D6"/>
    </sheetView>
  </sheetViews>
  <sheetFormatPr defaultRowHeight="15" x14ac:dyDescent="0.25"/>
  <cols>
    <col min="1" max="1" width="15.42578125" customWidth="1"/>
    <col min="2" max="3" width="15.140625" customWidth="1"/>
    <col min="4" max="4" width="10.42578125" customWidth="1"/>
    <col min="5" max="5" width="15.85546875" customWidth="1"/>
    <col min="6" max="6" width="33.28515625" customWidth="1"/>
    <col min="7" max="7" width="16.140625" customWidth="1"/>
    <col min="8" max="8" width="14.42578125" customWidth="1"/>
    <col min="9" max="9" width="22.42578125" customWidth="1"/>
    <col min="10" max="10" width="18.42578125" customWidth="1"/>
    <col min="11" max="11" width="17.42578125" customWidth="1"/>
    <col min="12" max="12" width="17.7109375" customWidth="1"/>
    <col min="13" max="13" width="18.7109375" customWidth="1"/>
    <col min="14" max="14" width="17.5703125" customWidth="1"/>
  </cols>
  <sheetData>
    <row r="1" spans="1:15" ht="78.599999999999994" customHeight="1" thickBot="1" x14ac:dyDescent="0.3">
      <c r="A1" s="34" t="s">
        <v>77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157.9" customHeight="1" thickBot="1" x14ac:dyDescent="0.3">
      <c r="A2" s="3" t="s">
        <v>0</v>
      </c>
      <c r="B2" s="31" t="s">
        <v>78</v>
      </c>
      <c r="C2" s="31" t="s">
        <v>1</v>
      </c>
      <c r="D2" s="31" t="s">
        <v>2</v>
      </c>
      <c r="E2" s="4" t="s">
        <v>3</v>
      </c>
      <c r="F2" s="4" t="s">
        <v>4</v>
      </c>
      <c r="G2" s="31" t="s">
        <v>36</v>
      </c>
      <c r="H2" s="31" t="s">
        <v>5</v>
      </c>
      <c r="I2" s="4" t="s">
        <v>11</v>
      </c>
      <c r="J2" s="4" t="s">
        <v>10</v>
      </c>
      <c r="K2" s="4" t="s">
        <v>9</v>
      </c>
      <c r="L2" s="4" t="s">
        <v>12</v>
      </c>
      <c r="M2" s="4" t="s">
        <v>6</v>
      </c>
      <c r="N2" s="5" t="s">
        <v>7</v>
      </c>
      <c r="O2" s="1"/>
    </row>
    <row r="3" spans="1:15" ht="59.45" customHeight="1" x14ac:dyDescent="0.25">
      <c r="A3" s="6" t="s">
        <v>23</v>
      </c>
      <c r="B3" s="33">
        <v>2017</v>
      </c>
      <c r="C3" s="7">
        <v>2018</v>
      </c>
      <c r="D3" s="8" t="s">
        <v>13</v>
      </c>
      <c r="E3" s="7">
        <v>30199770</v>
      </c>
      <c r="F3" s="9" t="s">
        <v>14</v>
      </c>
      <c r="G3" s="8" t="s">
        <v>37</v>
      </c>
      <c r="H3" s="7">
        <v>24</v>
      </c>
      <c r="I3" s="10"/>
      <c r="J3" s="11">
        <v>241000</v>
      </c>
      <c r="K3" s="11">
        <f>L3-J3</f>
        <v>401000</v>
      </c>
      <c r="L3" s="11">
        <v>642000</v>
      </c>
      <c r="M3" s="8" t="s">
        <v>18</v>
      </c>
      <c r="N3" s="12"/>
    </row>
    <row r="4" spans="1:15" ht="70.900000000000006" customHeight="1" x14ac:dyDescent="0.25">
      <c r="A4" s="13">
        <v>97076950589</v>
      </c>
      <c r="B4" s="20">
        <v>2017</v>
      </c>
      <c r="C4" s="14">
        <v>2017</v>
      </c>
      <c r="D4" s="15" t="s">
        <v>13</v>
      </c>
      <c r="E4" s="14" t="s">
        <v>89</v>
      </c>
      <c r="F4" s="16" t="s">
        <v>84</v>
      </c>
      <c r="G4" s="15" t="s">
        <v>34</v>
      </c>
      <c r="H4" s="14">
        <v>24</v>
      </c>
      <c r="I4" s="17">
        <v>19000</v>
      </c>
      <c r="J4" s="17">
        <f>L4/24*12</f>
        <v>44000</v>
      </c>
      <c r="K4" s="18">
        <f t="shared" ref="K4:K32" si="0">L4-J4-I4</f>
        <v>25000</v>
      </c>
      <c r="L4" s="18">
        <v>88000</v>
      </c>
      <c r="M4" s="15" t="s">
        <v>55</v>
      </c>
      <c r="N4" s="19"/>
    </row>
    <row r="5" spans="1:15" ht="59.45" customHeight="1" x14ac:dyDescent="0.25">
      <c r="A5" s="13">
        <v>97076950589</v>
      </c>
      <c r="B5" s="20">
        <v>2017</v>
      </c>
      <c r="C5" s="20">
        <v>2017</v>
      </c>
      <c r="D5" s="20" t="s">
        <v>8</v>
      </c>
      <c r="E5" s="20" t="s">
        <v>90</v>
      </c>
      <c r="F5" s="16" t="s">
        <v>15</v>
      </c>
      <c r="G5" s="15" t="s">
        <v>38</v>
      </c>
      <c r="H5" s="20">
        <v>36</v>
      </c>
      <c r="I5" s="17">
        <v>12000</v>
      </c>
      <c r="J5" s="17">
        <v>21000</v>
      </c>
      <c r="K5" s="18">
        <f t="shared" si="0"/>
        <v>28000</v>
      </c>
      <c r="L5" s="17">
        <v>61000</v>
      </c>
      <c r="M5" s="15" t="s">
        <v>24</v>
      </c>
      <c r="N5" s="21"/>
    </row>
    <row r="6" spans="1:15" ht="56.45" customHeight="1" x14ac:dyDescent="0.25">
      <c r="A6" s="13">
        <v>97076950589</v>
      </c>
      <c r="B6" s="20">
        <v>2017</v>
      </c>
      <c r="C6" s="20">
        <v>2018</v>
      </c>
      <c r="D6" s="20" t="s">
        <v>8</v>
      </c>
      <c r="E6" s="20" t="s">
        <v>91</v>
      </c>
      <c r="F6" s="22" t="s">
        <v>33</v>
      </c>
      <c r="G6" s="22" t="s">
        <v>39</v>
      </c>
      <c r="H6" s="20">
        <v>36</v>
      </c>
      <c r="I6" s="23"/>
      <c r="J6" s="17">
        <v>20000</v>
      </c>
      <c r="K6" s="18">
        <f t="shared" si="0"/>
        <v>57000</v>
      </c>
      <c r="L6" s="17">
        <v>77000</v>
      </c>
      <c r="M6" s="15" t="s">
        <v>18</v>
      </c>
      <c r="N6" s="21"/>
    </row>
    <row r="7" spans="1:15" ht="114.6" customHeight="1" x14ac:dyDescent="0.25">
      <c r="A7" s="13">
        <v>97076950589</v>
      </c>
      <c r="B7" s="20">
        <v>2017</v>
      </c>
      <c r="C7" s="20">
        <v>2017</v>
      </c>
      <c r="D7" s="20" t="s">
        <v>13</v>
      </c>
      <c r="E7" s="20">
        <v>799800007</v>
      </c>
      <c r="F7" s="22" t="s">
        <v>79</v>
      </c>
      <c r="G7" s="22" t="s">
        <v>52</v>
      </c>
      <c r="H7" s="20">
        <v>12</v>
      </c>
      <c r="I7" s="23"/>
      <c r="J7" s="17">
        <v>106000</v>
      </c>
      <c r="K7" s="18">
        <v>0</v>
      </c>
      <c r="L7" s="24">
        <v>106000</v>
      </c>
      <c r="M7" s="25" t="s">
        <v>27</v>
      </c>
      <c r="N7" s="21"/>
      <c r="O7" s="2"/>
    </row>
    <row r="8" spans="1:15" ht="131.44999999999999" customHeight="1" x14ac:dyDescent="0.3">
      <c r="A8" s="13">
        <v>97076950589</v>
      </c>
      <c r="B8" s="20">
        <v>2017</v>
      </c>
      <c r="C8" s="20">
        <v>2017</v>
      </c>
      <c r="D8" s="20" t="s">
        <v>13</v>
      </c>
      <c r="E8" s="20" t="s">
        <v>92</v>
      </c>
      <c r="F8" s="22" t="s">
        <v>16</v>
      </c>
      <c r="G8" s="22" t="s">
        <v>29</v>
      </c>
      <c r="H8" s="25" t="s">
        <v>56</v>
      </c>
      <c r="I8" s="17">
        <v>320000</v>
      </c>
      <c r="J8" s="17">
        <v>60000</v>
      </c>
      <c r="K8" s="18">
        <f t="shared" si="0"/>
        <v>0</v>
      </c>
      <c r="L8" s="24">
        <v>380000</v>
      </c>
      <c r="M8" s="15" t="s">
        <v>18</v>
      </c>
      <c r="N8" s="26" t="s">
        <v>57</v>
      </c>
      <c r="O8" s="2"/>
    </row>
    <row r="9" spans="1:15" ht="104.45" customHeight="1" x14ac:dyDescent="0.3">
      <c r="A9" s="13">
        <v>97076950589</v>
      </c>
      <c r="B9" s="20">
        <v>2017</v>
      </c>
      <c r="C9" s="20">
        <v>2017</v>
      </c>
      <c r="D9" s="20" t="s">
        <v>8</v>
      </c>
      <c r="E9" s="20" t="s">
        <v>93</v>
      </c>
      <c r="F9" s="22" t="s">
        <v>62</v>
      </c>
      <c r="G9" s="22" t="s">
        <v>40</v>
      </c>
      <c r="H9" s="25" t="s">
        <v>56</v>
      </c>
      <c r="I9" s="17">
        <v>6000</v>
      </c>
      <c r="J9" s="17">
        <f>L9/24*12</f>
        <v>20000</v>
      </c>
      <c r="K9" s="18">
        <f t="shared" si="0"/>
        <v>14000</v>
      </c>
      <c r="L9" s="17">
        <v>40000</v>
      </c>
      <c r="M9" s="15" t="s">
        <v>18</v>
      </c>
      <c r="N9" s="26" t="s">
        <v>57</v>
      </c>
    </row>
    <row r="10" spans="1:15" ht="104.45" customHeight="1" x14ac:dyDescent="0.25">
      <c r="A10" s="13">
        <v>97076950589</v>
      </c>
      <c r="B10" s="20">
        <v>2017</v>
      </c>
      <c r="C10" s="20">
        <v>2017</v>
      </c>
      <c r="D10" s="20" t="s">
        <v>8</v>
      </c>
      <c r="E10" s="20">
        <v>64200000</v>
      </c>
      <c r="F10" s="22" t="s">
        <v>61</v>
      </c>
      <c r="G10" s="22" t="s">
        <v>35</v>
      </c>
      <c r="H10" s="25" t="s">
        <v>26</v>
      </c>
      <c r="I10" s="17">
        <f>L10/24*9</f>
        <v>60000</v>
      </c>
      <c r="J10" s="17">
        <v>80000</v>
      </c>
      <c r="K10" s="18">
        <v>20000</v>
      </c>
      <c r="L10" s="17">
        <v>160000</v>
      </c>
      <c r="M10" s="15" t="s">
        <v>60</v>
      </c>
      <c r="N10" s="26"/>
    </row>
    <row r="11" spans="1:15" ht="65.45" customHeight="1" x14ac:dyDescent="0.25">
      <c r="A11" s="13">
        <v>97076950589</v>
      </c>
      <c r="B11" s="20">
        <v>2017</v>
      </c>
      <c r="C11" s="20">
        <v>2017</v>
      </c>
      <c r="D11" s="20" t="s">
        <v>13</v>
      </c>
      <c r="E11" s="20" t="s">
        <v>94</v>
      </c>
      <c r="F11" s="22" t="s">
        <v>32</v>
      </c>
      <c r="G11" s="22" t="s">
        <v>80</v>
      </c>
      <c r="H11" s="20">
        <v>36</v>
      </c>
      <c r="I11" s="17">
        <v>160000</v>
      </c>
      <c r="J11" s="17">
        <v>0</v>
      </c>
      <c r="K11" s="18">
        <v>0</v>
      </c>
      <c r="L11" s="17">
        <v>160000</v>
      </c>
      <c r="M11" s="15" t="s">
        <v>24</v>
      </c>
      <c r="N11" s="26" t="s">
        <v>87</v>
      </c>
    </row>
    <row r="12" spans="1:15" ht="66" x14ac:dyDescent="0.25">
      <c r="A12" s="13">
        <v>97076950589</v>
      </c>
      <c r="B12" s="20">
        <v>2017</v>
      </c>
      <c r="C12" s="20">
        <v>2018</v>
      </c>
      <c r="D12" s="20" t="s">
        <v>13</v>
      </c>
      <c r="E12" s="20" t="s">
        <v>95</v>
      </c>
      <c r="F12" s="22" t="s">
        <v>72</v>
      </c>
      <c r="G12" s="22" t="s">
        <v>42</v>
      </c>
      <c r="H12" s="20">
        <v>24</v>
      </c>
      <c r="I12" s="17"/>
      <c r="J12" s="17"/>
      <c r="K12" s="18">
        <v>130000</v>
      </c>
      <c r="L12" s="17">
        <v>130000</v>
      </c>
      <c r="M12" s="25" t="s">
        <v>17</v>
      </c>
      <c r="N12" s="21"/>
    </row>
    <row r="13" spans="1:15" ht="75.599999999999994" customHeight="1" x14ac:dyDescent="0.25">
      <c r="A13" s="13">
        <v>97076950589</v>
      </c>
      <c r="B13" s="20">
        <v>2017</v>
      </c>
      <c r="C13" s="20">
        <v>2017</v>
      </c>
      <c r="D13" s="20" t="s">
        <v>8</v>
      </c>
      <c r="E13" s="20" t="s">
        <v>96</v>
      </c>
      <c r="F13" s="22" t="s">
        <v>73</v>
      </c>
      <c r="G13" s="22" t="s">
        <v>43</v>
      </c>
      <c r="H13" s="20" t="s">
        <v>58</v>
      </c>
      <c r="I13" s="17">
        <v>221000</v>
      </c>
      <c r="J13" s="17">
        <f>L13/36*12</f>
        <v>221000</v>
      </c>
      <c r="K13" s="18">
        <f>L13-I13-J13</f>
        <v>221000</v>
      </c>
      <c r="L13" s="17">
        <v>663000</v>
      </c>
      <c r="M13" s="25" t="s">
        <v>19</v>
      </c>
      <c r="N13" s="21"/>
    </row>
    <row r="14" spans="1:15" ht="62.45" customHeight="1" x14ac:dyDescent="0.25">
      <c r="A14" s="13">
        <v>97076950589</v>
      </c>
      <c r="B14" s="20">
        <v>2017</v>
      </c>
      <c r="C14" s="20">
        <v>2017</v>
      </c>
      <c r="D14" s="20" t="s">
        <v>8</v>
      </c>
      <c r="E14" s="20" t="s">
        <v>96</v>
      </c>
      <c r="F14" s="22" t="s">
        <v>74</v>
      </c>
      <c r="G14" s="22" t="s">
        <v>44</v>
      </c>
      <c r="H14" s="20" t="s">
        <v>58</v>
      </c>
      <c r="I14" s="17">
        <v>218000</v>
      </c>
      <c r="J14" s="17">
        <v>218000</v>
      </c>
      <c r="K14" s="18">
        <f>L14-I14-J14</f>
        <v>219000</v>
      </c>
      <c r="L14" s="17">
        <v>655000</v>
      </c>
      <c r="M14" s="25" t="s">
        <v>19</v>
      </c>
      <c r="N14" s="21"/>
    </row>
    <row r="15" spans="1:15" ht="75" customHeight="1" x14ac:dyDescent="0.25">
      <c r="A15" s="13">
        <v>97076950589</v>
      </c>
      <c r="B15" s="20">
        <v>2017</v>
      </c>
      <c r="C15" s="20">
        <v>2017</v>
      </c>
      <c r="D15" s="20" t="s">
        <v>8</v>
      </c>
      <c r="E15" s="20" t="s">
        <v>97</v>
      </c>
      <c r="F15" s="22" t="s">
        <v>22</v>
      </c>
      <c r="G15" s="22" t="s">
        <v>35</v>
      </c>
      <c r="H15" s="20">
        <v>24</v>
      </c>
      <c r="I15" s="17">
        <v>41000</v>
      </c>
      <c r="J15" s="17">
        <f>L15/24*12</f>
        <v>55000</v>
      </c>
      <c r="K15" s="18">
        <f t="shared" si="0"/>
        <v>14000</v>
      </c>
      <c r="L15" s="17">
        <v>110000</v>
      </c>
      <c r="M15" s="15" t="s">
        <v>55</v>
      </c>
      <c r="N15" s="21"/>
    </row>
    <row r="16" spans="1:15" ht="124.15" customHeight="1" x14ac:dyDescent="0.25">
      <c r="A16" s="13">
        <v>97076950589</v>
      </c>
      <c r="B16" s="20">
        <v>2017</v>
      </c>
      <c r="C16" s="20">
        <v>2017</v>
      </c>
      <c r="D16" s="20" t="s">
        <v>13</v>
      </c>
      <c r="E16" s="20" t="s">
        <v>98</v>
      </c>
      <c r="F16" s="22" t="s">
        <v>63</v>
      </c>
      <c r="G16" s="22" t="s">
        <v>45</v>
      </c>
      <c r="H16" s="20">
        <v>12</v>
      </c>
      <c r="I16" s="17">
        <v>54000</v>
      </c>
      <c r="J16" s="17">
        <v>0</v>
      </c>
      <c r="K16" s="18">
        <f t="shared" si="0"/>
        <v>0</v>
      </c>
      <c r="L16" s="17">
        <v>54000</v>
      </c>
      <c r="M16" s="15" t="s">
        <v>18</v>
      </c>
      <c r="N16" s="26" t="s">
        <v>85</v>
      </c>
    </row>
    <row r="17" spans="1:14" ht="103.9" customHeight="1" x14ac:dyDescent="0.25">
      <c r="A17" s="13">
        <v>97076950589</v>
      </c>
      <c r="B17" s="20">
        <v>2017</v>
      </c>
      <c r="C17" s="20">
        <v>2017</v>
      </c>
      <c r="D17" s="20" t="s">
        <v>8</v>
      </c>
      <c r="E17" s="20" t="s">
        <v>99</v>
      </c>
      <c r="F17" s="22" t="s">
        <v>21</v>
      </c>
      <c r="G17" s="22" t="s">
        <v>46</v>
      </c>
      <c r="H17" s="20">
        <v>48</v>
      </c>
      <c r="I17" s="17">
        <v>6000</v>
      </c>
      <c r="J17" s="17">
        <v>8000</v>
      </c>
      <c r="K17" s="18">
        <f t="shared" si="0"/>
        <v>36000</v>
      </c>
      <c r="L17" s="17">
        <v>50000</v>
      </c>
      <c r="M17" s="15" t="s">
        <v>18</v>
      </c>
      <c r="N17" s="21"/>
    </row>
    <row r="18" spans="1:14" ht="42.6" customHeight="1" x14ac:dyDescent="0.25">
      <c r="A18" s="13">
        <v>97076950589</v>
      </c>
      <c r="B18" s="20">
        <v>2017</v>
      </c>
      <c r="C18" s="20">
        <v>2017</v>
      </c>
      <c r="D18" s="20" t="s">
        <v>13</v>
      </c>
      <c r="E18" s="20" t="s">
        <v>100</v>
      </c>
      <c r="F18" s="22" t="s">
        <v>75</v>
      </c>
      <c r="G18" s="22" t="s">
        <v>43</v>
      </c>
      <c r="H18" s="25" t="s">
        <v>59</v>
      </c>
      <c r="I18" s="17">
        <f>72000/24*5</f>
        <v>15000</v>
      </c>
      <c r="J18" s="17">
        <f>L18/2</f>
        <v>35000</v>
      </c>
      <c r="K18" s="18">
        <f t="shared" si="0"/>
        <v>20000</v>
      </c>
      <c r="L18" s="17">
        <v>70000</v>
      </c>
      <c r="M18" s="25" t="s">
        <v>24</v>
      </c>
      <c r="N18" s="21"/>
    </row>
    <row r="19" spans="1:14" ht="99" x14ac:dyDescent="0.25">
      <c r="A19" s="13">
        <v>97076950589</v>
      </c>
      <c r="B19" s="20">
        <v>2017</v>
      </c>
      <c r="C19" s="20">
        <v>2018</v>
      </c>
      <c r="D19" s="20" t="s">
        <v>13</v>
      </c>
      <c r="E19" s="20" t="s">
        <v>94</v>
      </c>
      <c r="F19" s="22" t="s">
        <v>64</v>
      </c>
      <c r="G19" s="22" t="s">
        <v>47</v>
      </c>
      <c r="H19" s="20">
        <v>24</v>
      </c>
      <c r="I19" s="17"/>
      <c r="J19" s="17">
        <v>60000</v>
      </c>
      <c r="K19" s="18">
        <f t="shared" si="0"/>
        <v>0</v>
      </c>
      <c r="L19" s="17">
        <v>60000</v>
      </c>
      <c r="M19" s="25" t="s">
        <v>24</v>
      </c>
      <c r="N19" s="26" t="s">
        <v>86</v>
      </c>
    </row>
    <row r="20" spans="1:14" ht="99" x14ac:dyDescent="0.25">
      <c r="A20" s="13">
        <v>97076950589</v>
      </c>
      <c r="B20" s="20">
        <v>2017</v>
      </c>
      <c r="C20" s="20">
        <v>2017</v>
      </c>
      <c r="D20" s="20" t="s">
        <v>8</v>
      </c>
      <c r="E20" s="20" t="s">
        <v>101</v>
      </c>
      <c r="F20" s="22" t="s">
        <v>25</v>
      </c>
      <c r="G20" s="22" t="s">
        <v>48</v>
      </c>
      <c r="H20" s="20">
        <v>18</v>
      </c>
      <c r="I20" s="17"/>
      <c r="J20" s="17">
        <v>120000</v>
      </c>
      <c r="K20" s="18">
        <v>80000</v>
      </c>
      <c r="L20" s="17">
        <v>200000</v>
      </c>
      <c r="M20" s="25" t="s">
        <v>20</v>
      </c>
      <c r="N20" s="21"/>
    </row>
    <row r="21" spans="1:14" ht="76.900000000000006" customHeight="1" x14ac:dyDescent="0.25">
      <c r="A21" s="13">
        <v>97076950589</v>
      </c>
      <c r="B21" s="20">
        <v>2017</v>
      </c>
      <c r="C21" s="20">
        <v>2018</v>
      </c>
      <c r="D21" s="20" t="s">
        <v>8</v>
      </c>
      <c r="E21" s="20" t="s">
        <v>102</v>
      </c>
      <c r="F21" s="22" t="s">
        <v>70</v>
      </c>
      <c r="G21" s="22" t="s">
        <v>49</v>
      </c>
      <c r="H21" s="20">
        <v>36</v>
      </c>
      <c r="I21" s="20"/>
      <c r="J21" s="17">
        <v>84000</v>
      </c>
      <c r="K21" s="18">
        <f t="shared" si="0"/>
        <v>216000</v>
      </c>
      <c r="L21" s="17">
        <v>300000</v>
      </c>
      <c r="M21" s="25" t="s">
        <v>28</v>
      </c>
      <c r="N21" s="26"/>
    </row>
    <row r="22" spans="1:14" ht="86.45" customHeight="1" x14ac:dyDescent="0.25">
      <c r="A22" s="13">
        <v>97076950589</v>
      </c>
      <c r="B22" s="20">
        <v>2017</v>
      </c>
      <c r="C22" s="20">
        <v>2018</v>
      </c>
      <c r="D22" s="20" t="s">
        <v>8</v>
      </c>
      <c r="E22" s="20" t="s">
        <v>102</v>
      </c>
      <c r="F22" s="22" t="s">
        <v>71</v>
      </c>
      <c r="G22" s="22" t="s">
        <v>49</v>
      </c>
      <c r="H22" s="20">
        <v>36</v>
      </c>
      <c r="I22" s="20"/>
      <c r="J22" s="17">
        <v>84000</v>
      </c>
      <c r="K22" s="18">
        <f t="shared" ref="K22" si="1">L22-J22-I22</f>
        <v>216000</v>
      </c>
      <c r="L22" s="17">
        <v>300000</v>
      </c>
      <c r="M22" s="25" t="s">
        <v>28</v>
      </c>
      <c r="N22" s="26"/>
    </row>
    <row r="23" spans="1:14" ht="115.9" customHeight="1" x14ac:dyDescent="0.25">
      <c r="A23" s="13">
        <v>97076950589</v>
      </c>
      <c r="B23" s="20">
        <v>2017</v>
      </c>
      <c r="C23" s="20">
        <v>2018</v>
      </c>
      <c r="D23" s="20" t="s">
        <v>8</v>
      </c>
      <c r="E23" s="20" t="s">
        <v>94</v>
      </c>
      <c r="F23" s="22" t="s">
        <v>65</v>
      </c>
      <c r="G23" s="22" t="s">
        <v>50</v>
      </c>
      <c r="H23" s="20">
        <v>36</v>
      </c>
      <c r="I23" s="20"/>
      <c r="J23" s="17">
        <v>45000</v>
      </c>
      <c r="K23" s="18">
        <f t="shared" si="0"/>
        <v>0</v>
      </c>
      <c r="L23" s="17">
        <v>45000</v>
      </c>
      <c r="M23" s="15" t="s">
        <v>24</v>
      </c>
      <c r="N23" s="26" t="s">
        <v>69</v>
      </c>
    </row>
    <row r="24" spans="1:14" ht="103.9" customHeight="1" x14ac:dyDescent="0.25">
      <c r="A24" s="13">
        <v>97076950589</v>
      </c>
      <c r="B24" s="20">
        <v>2017</v>
      </c>
      <c r="C24" s="20">
        <v>2017</v>
      </c>
      <c r="D24" s="20" t="s">
        <v>13</v>
      </c>
      <c r="E24" s="20" t="s">
        <v>94</v>
      </c>
      <c r="F24" s="22" t="s">
        <v>66</v>
      </c>
      <c r="G24" s="20" t="s">
        <v>51</v>
      </c>
      <c r="H24" s="20">
        <v>12</v>
      </c>
      <c r="I24" s="24">
        <v>60000</v>
      </c>
      <c r="J24" s="17">
        <v>0</v>
      </c>
      <c r="K24" s="18">
        <f t="shared" si="0"/>
        <v>0</v>
      </c>
      <c r="L24" s="17">
        <v>60000</v>
      </c>
      <c r="M24" s="15" t="s">
        <v>24</v>
      </c>
      <c r="N24" s="26" t="s">
        <v>69</v>
      </c>
    </row>
    <row r="25" spans="1:14" ht="115.9" customHeight="1" x14ac:dyDescent="0.25">
      <c r="A25" s="13">
        <v>97076950589</v>
      </c>
      <c r="B25" s="20">
        <v>2017</v>
      </c>
      <c r="C25" s="20">
        <v>2018</v>
      </c>
      <c r="D25" s="14" t="s">
        <v>8</v>
      </c>
      <c r="E25" s="20" t="s">
        <v>94</v>
      </c>
      <c r="F25" s="22" t="s">
        <v>67</v>
      </c>
      <c r="G25" s="20">
        <v>2018</v>
      </c>
      <c r="H25" s="20">
        <v>12</v>
      </c>
      <c r="I25" s="24"/>
      <c r="J25" s="17">
        <v>60000</v>
      </c>
      <c r="K25" s="18">
        <f t="shared" si="0"/>
        <v>0</v>
      </c>
      <c r="L25" s="17">
        <v>60000</v>
      </c>
      <c r="M25" s="15" t="s">
        <v>24</v>
      </c>
      <c r="N25" s="26" t="s">
        <v>69</v>
      </c>
    </row>
    <row r="26" spans="1:14" ht="43.15" customHeight="1" x14ac:dyDescent="0.25">
      <c r="A26" s="13">
        <v>97076950589</v>
      </c>
      <c r="B26" s="20">
        <v>2017</v>
      </c>
      <c r="C26" s="20">
        <v>2017</v>
      </c>
      <c r="D26" s="20" t="s">
        <v>13</v>
      </c>
      <c r="E26" s="20" t="s">
        <v>103</v>
      </c>
      <c r="F26" s="27" t="s">
        <v>30</v>
      </c>
      <c r="G26" s="20">
        <v>2017</v>
      </c>
      <c r="H26" s="20"/>
      <c r="I26" s="28">
        <v>50000</v>
      </c>
      <c r="J26" s="28">
        <v>0</v>
      </c>
      <c r="K26" s="24">
        <f t="shared" si="0"/>
        <v>0</v>
      </c>
      <c r="L26" s="28">
        <v>50000</v>
      </c>
      <c r="M26" s="15" t="s">
        <v>24</v>
      </c>
      <c r="N26" s="26"/>
    </row>
    <row r="27" spans="1:14" ht="43.15" customHeight="1" x14ac:dyDescent="0.25">
      <c r="A27" s="13">
        <v>97076950589</v>
      </c>
      <c r="B27" s="20">
        <v>2017</v>
      </c>
      <c r="C27" s="20">
        <v>2017</v>
      </c>
      <c r="D27" s="20" t="s">
        <v>13</v>
      </c>
      <c r="E27" s="20">
        <v>485150001</v>
      </c>
      <c r="F27" s="30" t="s">
        <v>76</v>
      </c>
      <c r="G27" s="20">
        <v>2017</v>
      </c>
      <c r="H27" s="20"/>
      <c r="I27" s="28">
        <v>60000</v>
      </c>
      <c r="J27" s="28">
        <v>0</v>
      </c>
      <c r="K27" s="24">
        <f t="shared" si="0"/>
        <v>0</v>
      </c>
      <c r="L27" s="28">
        <v>60000</v>
      </c>
      <c r="M27" s="15" t="s">
        <v>24</v>
      </c>
      <c r="N27" s="26"/>
    </row>
    <row r="28" spans="1:14" ht="43.15" customHeight="1" x14ac:dyDescent="0.25">
      <c r="A28" s="13">
        <v>97076950589</v>
      </c>
      <c r="B28" s="20">
        <v>2017</v>
      </c>
      <c r="C28" s="20">
        <v>2017</v>
      </c>
      <c r="D28" s="20" t="s">
        <v>8</v>
      </c>
      <c r="E28" s="20" t="s">
        <v>104</v>
      </c>
      <c r="F28" s="27" t="s">
        <v>31</v>
      </c>
      <c r="G28" s="20" t="s">
        <v>41</v>
      </c>
      <c r="H28" s="20" t="s">
        <v>26</v>
      </c>
      <c r="I28" s="28">
        <v>15000</v>
      </c>
      <c r="J28" s="28">
        <f>L28/24*12</f>
        <v>23000</v>
      </c>
      <c r="K28" s="24">
        <f t="shared" si="0"/>
        <v>8000</v>
      </c>
      <c r="L28" s="28">
        <v>46000</v>
      </c>
      <c r="M28" s="15" t="s">
        <v>24</v>
      </c>
      <c r="N28" s="26"/>
    </row>
    <row r="29" spans="1:14" ht="117.6" customHeight="1" x14ac:dyDescent="0.25">
      <c r="A29" s="13">
        <v>97076950589</v>
      </c>
      <c r="B29" s="20">
        <v>2017</v>
      </c>
      <c r="C29" s="20">
        <v>2017</v>
      </c>
      <c r="D29" s="20" t="s">
        <v>8</v>
      </c>
      <c r="E29" s="20" t="s">
        <v>105</v>
      </c>
      <c r="F29" s="30" t="s">
        <v>81</v>
      </c>
      <c r="G29" s="20">
        <v>2017</v>
      </c>
      <c r="H29" s="20">
        <v>12</v>
      </c>
      <c r="I29" s="28">
        <f>L29</f>
        <v>125000</v>
      </c>
      <c r="J29" s="28">
        <v>0</v>
      </c>
      <c r="K29" s="24">
        <f t="shared" si="0"/>
        <v>0</v>
      </c>
      <c r="L29" s="28">
        <v>125000</v>
      </c>
      <c r="M29" s="15" t="s">
        <v>55</v>
      </c>
      <c r="N29" s="26"/>
    </row>
    <row r="30" spans="1:14" ht="117.6" customHeight="1" x14ac:dyDescent="0.25">
      <c r="A30" s="29">
        <v>97076950589</v>
      </c>
      <c r="B30" s="20">
        <v>2017</v>
      </c>
      <c r="C30" s="20">
        <v>2017</v>
      </c>
      <c r="D30" s="20" t="s">
        <v>13</v>
      </c>
      <c r="E30" s="20" t="s">
        <v>102</v>
      </c>
      <c r="F30" s="30" t="s">
        <v>88</v>
      </c>
      <c r="G30" s="20">
        <v>2018</v>
      </c>
      <c r="H30" s="20">
        <v>12</v>
      </c>
      <c r="J30" s="28">
        <v>500000</v>
      </c>
      <c r="K30" s="24">
        <v>0</v>
      </c>
      <c r="L30" s="28">
        <v>500000</v>
      </c>
      <c r="M30" s="25" t="s">
        <v>28</v>
      </c>
      <c r="N30" s="26"/>
    </row>
    <row r="31" spans="1:14" ht="117.6" customHeight="1" x14ac:dyDescent="0.25">
      <c r="A31" s="29">
        <v>97076950589</v>
      </c>
      <c r="B31" s="20">
        <v>2017</v>
      </c>
      <c r="C31" s="20">
        <v>2017</v>
      </c>
      <c r="D31" s="20" t="s">
        <v>8</v>
      </c>
      <c r="E31" s="20" t="s">
        <v>105</v>
      </c>
      <c r="F31" s="30" t="s">
        <v>82</v>
      </c>
      <c r="G31" s="20">
        <v>2017</v>
      </c>
      <c r="H31" s="20">
        <v>12</v>
      </c>
      <c r="I31" s="28">
        <v>200000</v>
      </c>
      <c r="J31" s="28">
        <v>0</v>
      </c>
      <c r="K31" s="24">
        <f t="shared" si="0"/>
        <v>0</v>
      </c>
      <c r="L31" s="28">
        <v>200000</v>
      </c>
      <c r="M31" s="25" t="s">
        <v>24</v>
      </c>
      <c r="N31" s="26"/>
    </row>
    <row r="32" spans="1:14" ht="141.6" customHeight="1" x14ac:dyDescent="0.25">
      <c r="A32" s="29">
        <v>97076950589</v>
      </c>
      <c r="B32" s="20">
        <v>2017</v>
      </c>
      <c r="C32" s="20">
        <v>2018</v>
      </c>
      <c r="D32" s="20" t="s">
        <v>8</v>
      </c>
      <c r="E32" s="20" t="s">
        <v>106</v>
      </c>
      <c r="F32" s="30" t="s">
        <v>83</v>
      </c>
      <c r="G32" s="20">
        <v>2019</v>
      </c>
      <c r="H32" s="20">
        <v>24</v>
      </c>
      <c r="I32" s="28"/>
      <c r="J32" s="28">
        <v>0</v>
      </c>
      <c r="K32" s="24">
        <f t="shared" si="0"/>
        <v>200000</v>
      </c>
      <c r="L32" s="28">
        <v>200000</v>
      </c>
      <c r="M32" s="25" t="s">
        <v>24</v>
      </c>
      <c r="N32" s="26"/>
    </row>
    <row r="33" spans="1:14" ht="117.6" customHeight="1" x14ac:dyDescent="0.25">
      <c r="A33" s="29">
        <v>97076950589</v>
      </c>
      <c r="B33" s="20">
        <v>2017</v>
      </c>
      <c r="C33" s="20">
        <v>2017</v>
      </c>
      <c r="D33" s="20" t="s">
        <v>13</v>
      </c>
      <c r="E33" s="20" t="s">
        <v>107</v>
      </c>
      <c r="F33" s="30" t="s">
        <v>68</v>
      </c>
      <c r="G33" s="20"/>
      <c r="H33" s="20"/>
      <c r="I33" s="28">
        <v>200000</v>
      </c>
      <c r="J33" s="32">
        <v>0</v>
      </c>
      <c r="K33" s="24">
        <v>0</v>
      </c>
      <c r="L33" s="28">
        <v>200000</v>
      </c>
      <c r="M33" s="25" t="s">
        <v>28</v>
      </c>
      <c r="N33" s="25"/>
    </row>
    <row r="34" spans="1:14" ht="117.6" customHeight="1" x14ac:dyDescent="0.25">
      <c r="A34" s="29">
        <v>97076950589</v>
      </c>
      <c r="B34" s="20">
        <v>2017</v>
      </c>
      <c r="C34" s="20">
        <v>2017</v>
      </c>
      <c r="D34" s="20" t="s">
        <v>8</v>
      </c>
      <c r="E34" s="20" t="s">
        <v>102</v>
      </c>
      <c r="F34" s="30" t="s">
        <v>53</v>
      </c>
      <c r="G34" s="20">
        <v>2018</v>
      </c>
      <c r="H34" s="20"/>
      <c r="I34" s="28"/>
      <c r="J34" s="28">
        <v>100000</v>
      </c>
      <c r="K34" s="24">
        <v>0</v>
      </c>
      <c r="L34" s="28">
        <v>100000</v>
      </c>
      <c r="M34" s="25" t="s">
        <v>54</v>
      </c>
      <c r="N34" s="25"/>
    </row>
  </sheetData>
  <mergeCells count="1">
    <mergeCell ref="A1:N1"/>
  </mergeCells>
  <pageMargins left="0.19685039370078741" right="0.19685039370078741" top="0.19685039370078741" bottom="0.19685039370078741" header="0.19685039370078741" footer="0.19685039370078741"/>
  <pageSetup paperSize="9" scale="65" fitToWidth="2" fitToHeight="0" orientation="landscape" r:id="rId1"/>
  <headerFooter>
    <oddFooter>&amp;L&amp;D&amp;T&amp;C&amp;P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Progr. 2017-2018 27-01-17</vt:lpstr>
      <vt:lpstr>Foglio3</vt:lpstr>
      <vt:lpstr>'Progr. 2017-2018 27-01-17'!Area_stampa</vt:lpstr>
      <vt:lpstr>'Progr. 2017-2018 27-01-17'!Titoli_stampa</vt:lpstr>
    </vt:vector>
  </TitlesOfParts>
  <Company>AGCM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TOMASSINI</dc:creator>
  <cp:lastModifiedBy>Antonietta Messina</cp:lastModifiedBy>
  <cp:lastPrinted>2017-02-02T15:10:28Z</cp:lastPrinted>
  <dcterms:created xsi:type="dcterms:W3CDTF">2017-01-10T08:57:39Z</dcterms:created>
  <dcterms:modified xsi:type="dcterms:W3CDTF">2017-02-02T17:01:50Z</dcterms:modified>
</cp:coreProperties>
</file>